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zet wyjazdu" sheetId="1" r:id="rId4"/>
  </sheets>
  <definedNames/>
  <calcPr/>
</workbook>
</file>

<file path=xl/sharedStrings.xml><?xml version="1.0" encoding="utf-8"?>
<sst xmlns="http://schemas.openxmlformats.org/spreadsheetml/2006/main" count="33" uniqueCount="32">
  <si>
    <t>Uzupełnij dane poniżej, a po prawej stronie pojawią się wyliczenia</t>
  </si>
  <si>
    <t>Ilość dni</t>
  </si>
  <si>
    <t>koszt wyjazdu na całą ekipę</t>
  </si>
  <si>
    <t>koszt wyjazdu na osobę</t>
  </si>
  <si>
    <t>Ilość kilometrów</t>
  </si>
  <si>
    <t>Koszty paliwa (wliczając dodatkowe +20% kilometrów)</t>
  </si>
  <si>
    <t>Ilość osób w ekipie</t>
  </si>
  <si>
    <t>Koszty wynajmu auta (jeśli podróż jest wynajętym autem)</t>
  </si>
  <si>
    <t>Srednie spalanie auta na 100 km</t>
  </si>
  <si>
    <t>Noclegi w hotelach</t>
  </si>
  <si>
    <t>Ilość noclegów w hotelach</t>
  </si>
  <si>
    <t>Noclegi na kempingach</t>
  </si>
  <si>
    <t>Ilość noclegów na płatnych kempingach</t>
  </si>
  <si>
    <t>Ilość posiłków w restauracjach</t>
  </si>
  <si>
    <t>Ubezpieczenie turystyczne</t>
  </si>
  <si>
    <t>Ilość posiłków na własnej kuchence</t>
  </si>
  <si>
    <t>Wyżywienie w restauracjach</t>
  </si>
  <si>
    <t>Posiłki na kuchence</t>
  </si>
  <si>
    <t>Srednia cena ubezpieczenia turystycznego</t>
  </si>
  <si>
    <t xml:space="preserve">Butle lub gaz do kuchenki
</t>
  </si>
  <si>
    <t>Wstępy do atrakcji turystycznych</t>
  </si>
  <si>
    <t>Srednia cena paliwa w odwiedzanym kraju</t>
  </si>
  <si>
    <t>Nieprzewidziane naprawy</t>
  </si>
  <si>
    <t>Parkingi</t>
  </si>
  <si>
    <t>Cena wynajmu auta za dzień:</t>
  </si>
  <si>
    <t>razem</t>
  </si>
  <si>
    <t>Cena noclegu dla 1 osoby w hotelu:</t>
  </si>
  <si>
    <t>Cena posiłku dla 1 osoby w restauracji:</t>
  </si>
  <si>
    <t>Koszt artykułów na posiłek na kuchence (dla 1 osoby):</t>
  </si>
  <si>
    <t>Cena noclegu na kempingu dla 1 osoby</t>
  </si>
  <si>
    <t>Ile chcesz wydać na 1 osobę na wstępy do atrakcji</t>
  </si>
  <si>
    <t>Tabelka pochodzi z bloga www.busemprzezswiat.pl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</si>
</sst>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zł-415]"/>
  </numFmts>
  <fonts count="7">
    <font>
      <sz val="10.0"/>
      <color rgb="FF000000"/>
      <name val="Arial"/>
    </font>
    <font>
      <i/>
      <color theme="1"/>
      <name val="Arial"/>
    </font>
    <font>
      <color theme="1"/>
      <name val="Arial"/>
    </font>
    <font>
      <b/>
      <color theme="1"/>
      <name val="Arial"/>
    </font>
    <font>
      <i/>
      <u/>
      <color rgb="FF0000FF"/>
    </font>
    <font/>
    <font>
      <b/>
      <sz val="1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64" xfId="0" applyFont="1" applyNumberFormat="1"/>
    <xf borderId="1" fillId="2" fontId="3" numFmtId="0" xfId="0" applyAlignment="1" applyBorder="1" applyFill="1" applyFont="1">
      <alignment horizontal="right" readingOrder="0" shrinkToFit="0" wrapText="1"/>
    </xf>
    <xf borderId="1" fillId="3" fontId="3" numFmtId="0" xfId="0" applyAlignment="1" applyBorder="1" applyFill="1" applyFont="1">
      <alignment readingOrder="0"/>
    </xf>
    <xf borderId="0" fillId="0" fontId="2" numFmtId="0" xfId="0" applyAlignment="1" applyFon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1" fillId="4" fontId="3" numFmtId="0" xfId="0" applyAlignment="1" applyBorder="1" applyFill="1" applyFont="1">
      <alignment horizontal="center" readingOrder="0"/>
    </xf>
    <xf borderId="0" fillId="0" fontId="3" numFmtId="0" xfId="0" applyAlignment="1" applyFont="1">
      <alignment readingOrder="0"/>
    </xf>
    <xf borderId="1" fillId="4" fontId="3" numFmtId="0" xfId="0" applyAlignment="1" applyBorder="1" applyFont="1">
      <alignment horizontal="right" readingOrder="0" shrinkToFit="0" wrapText="1"/>
    </xf>
    <xf borderId="1" fillId="0" fontId="2" numFmtId="164" xfId="0" applyAlignment="1" applyBorder="1" applyFont="1" applyNumberFormat="1">
      <alignment horizontal="center"/>
    </xf>
    <xf borderId="1" fillId="0" fontId="2" numFmtId="164" xfId="0" applyAlignment="1" applyBorder="1" applyFont="1" applyNumberFormat="1">
      <alignment horizontal="center" readingOrder="0"/>
    </xf>
    <xf borderId="1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shrinkToFit="0" wrapText="1"/>
    </xf>
    <xf borderId="1" fillId="0" fontId="2" numFmtId="164" xfId="0" applyAlignment="1" applyBorder="1" applyFont="1" applyNumberFormat="1">
      <alignment readingOrder="0"/>
    </xf>
    <xf borderId="2" fillId="2" fontId="4" numFmtId="0" xfId="0" applyAlignment="1" applyBorder="1" applyFont="1">
      <alignment horizontal="center" readingOrder="0" shrinkToFit="0" wrapText="1"/>
    </xf>
    <xf borderId="3" fillId="0" fontId="5" numFmtId="0" xfId="0" applyBorder="1" applyFont="1"/>
    <xf borderId="1" fillId="0" fontId="5" numFmtId="164" xfId="0" applyAlignment="1" applyBorder="1" applyFont="1" applyNumberFormat="1">
      <alignment readingOrder="0"/>
    </xf>
    <xf borderId="1" fillId="4" fontId="3" numFmtId="0" xfId="0" applyAlignment="1" applyBorder="1" applyFont="1">
      <alignment horizontal="right" readingOrder="0" shrinkToFit="0" vertical="bottom" wrapText="1"/>
    </xf>
    <xf borderId="3" fillId="0" fontId="2" numFmtId="164" xfId="0" applyAlignment="1" applyBorder="1" applyFont="1" applyNumberFormat="1">
      <alignment horizontal="center" vertical="bottom"/>
    </xf>
    <xf borderId="4" fillId="5" fontId="3" numFmtId="0" xfId="0" applyAlignment="1" applyBorder="1" applyFill="1" applyFont="1">
      <alignment horizontal="right" vertical="bottom"/>
    </xf>
    <xf borderId="5" fillId="6" fontId="6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14"/>
    <col customWidth="1" min="2" max="2" width="30.14"/>
    <col customWidth="1" min="3" max="3" width="16.57"/>
    <col customWidth="1" min="4" max="4" width="13.14"/>
    <col customWidth="1" min="5" max="5" width="30.57"/>
    <col customWidth="1" min="6" max="6" width="27.0"/>
    <col customWidth="1" min="7" max="7" width="26.29"/>
  </cols>
  <sheetData>
    <row r="1">
      <c r="B1" s="1" t="s">
        <v>0</v>
      </c>
      <c r="F1" s="2"/>
    </row>
    <row r="2" ht="31.5" customHeight="1">
      <c r="B2" s="3" t="s">
        <v>1</v>
      </c>
      <c r="C2" s="4">
        <v>14.0</v>
      </c>
      <c r="D2" s="5"/>
      <c r="E2" s="6"/>
      <c r="F2" s="7" t="s">
        <v>2</v>
      </c>
      <c r="G2" s="7" t="s">
        <v>3</v>
      </c>
    </row>
    <row r="3">
      <c r="B3" s="3" t="s">
        <v>4</v>
      </c>
      <c r="C3" s="4">
        <v>3500.0</v>
      </c>
      <c r="D3" s="8"/>
      <c r="E3" s="9" t="s">
        <v>5</v>
      </c>
      <c r="F3" s="10">
        <f>$C$5*$C$13*$C$3/100*1.2/2</f>
        <v>1575</v>
      </c>
      <c r="G3" s="10">
        <f t="shared" ref="G3:G14" si="1">F3/$C$4</f>
        <v>393.75</v>
      </c>
    </row>
    <row r="4">
      <c r="B4" s="3" t="s">
        <v>6</v>
      </c>
      <c r="C4" s="4">
        <v>4.0</v>
      </c>
      <c r="D4" s="8"/>
      <c r="E4" s="9" t="s">
        <v>7</v>
      </c>
      <c r="F4" s="11">
        <f>C2*C15</f>
        <v>0</v>
      </c>
      <c r="G4" s="10">
        <f t="shared" si="1"/>
        <v>0</v>
      </c>
    </row>
    <row r="5">
      <c r="B5" s="3" t="s">
        <v>8</v>
      </c>
      <c r="C5" s="12">
        <v>15.0</v>
      </c>
      <c r="D5" s="8"/>
      <c r="E5" s="9" t="s">
        <v>9</v>
      </c>
      <c r="F5" s="11">
        <f>C6*C16*C4</f>
        <v>560</v>
      </c>
      <c r="G5" s="10">
        <f t="shared" si="1"/>
        <v>140</v>
      </c>
    </row>
    <row r="6">
      <c r="B6" s="3" t="s">
        <v>10</v>
      </c>
      <c r="C6" s="12">
        <v>2.0</v>
      </c>
      <c r="D6" s="13"/>
      <c r="E6" s="9" t="s">
        <v>11</v>
      </c>
      <c r="F6" s="10">
        <f>C7*C19*C4</f>
        <v>400</v>
      </c>
      <c r="G6" s="10">
        <f t="shared" si="1"/>
        <v>100</v>
      </c>
    </row>
    <row r="7">
      <c r="B7" s="3" t="s">
        <v>12</v>
      </c>
      <c r="C7" s="12">
        <v>5.0</v>
      </c>
      <c r="E7" s="9" t="s">
        <v>9</v>
      </c>
      <c r="F7" s="10">
        <f>C6*C16/2</f>
        <v>70</v>
      </c>
      <c r="G7" s="10">
        <f t="shared" si="1"/>
        <v>17.5</v>
      </c>
    </row>
    <row r="8">
      <c r="B8" s="3" t="s">
        <v>13</v>
      </c>
      <c r="C8" s="12">
        <v>7.0</v>
      </c>
      <c r="E8" s="9" t="s">
        <v>14</v>
      </c>
      <c r="F8" s="11">
        <f>C2*C11*C4</f>
        <v>168</v>
      </c>
      <c r="G8" s="10">
        <f t="shared" si="1"/>
        <v>42</v>
      </c>
    </row>
    <row r="9">
      <c r="B9" s="3" t="s">
        <v>15</v>
      </c>
      <c r="C9" s="12">
        <f>C2*3-C8</f>
        <v>35</v>
      </c>
      <c r="E9" s="9" t="s">
        <v>16</v>
      </c>
      <c r="F9" s="10">
        <f>C8*C4*C17</f>
        <v>1680</v>
      </c>
      <c r="G9" s="10">
        <f t="shared" si="1"/>
        <v>420</v>
      </c>
    </row>
    <row r="10">
      <c r="B10" s="14"/>
      <c r="E10" s="9" t="s">
        <v>17</v>
      </c>
      <c r="F10" s="10">
        <f>C4*C18*C9</f>
        <v>1400</v>
      </c>
      <c r="G10" s="10">
        <f t="shared" si="1"/>
        <v>350</v>
      </c>
    </row>
    <row r="11">
      <c r="B11" s="3" t="s">
        <v>18</v>
      </c>
      <c r="C11" s="15">
        <v>3.0</v>
      </c>
      <c r="E11" s="9" t="s">
        <v>19</v>
      </c>
      <c r="F11" s="10">
        <f>C2*C4</f>
        <v>56</v>
      </c>
      <c r="G11" s="10">
        <f t="shared" si="1"/>
        <v>14</v>
      </c>
    </row>
    <row r="12" ht="30.75" customHeight="1">
      <c r="B12" s="16" t="str">
        <f>HYPERLINK("www.busemprzezswiat.pl/ubezpieczenia","(najlepsze i najtansze ubezpieczenia znajdziesz tutaj: www.busemprzezswiat.pl/ubezpieczenia)
")</f>
        <v>(najlepsze i najtansze ubezpieczenia znajdziesz tutaj: www.busemprzezswiat.pl/ubezpieczenia)
</v>
      </c>
      <c r="C12" s="17"/>
      <c r="E12" s="9" t="s">
        <v>20</v>
      </c>
      <c r="F12" s="10">
        <f>C20*C4</f>
        <v>800</v>
      </c>
      <c r="G12" s="10">
        <f t="shared" si="1"/>
        <v>200</v>
      </c>
    </row>
    <row r="13">
      <c r="B13" s="3" t="s">
        <v>21</v>
      </c>
      <c r="C13" s="18">
        <v>5.0</v>
      </c>
      <c r="E13" s="9" t="s">
        <v>22</v>
      </c>
      <c r="F13" s="10">
        <f>C2*50</f>
        <v>700</v>
      </c>
      <c r="G13" s="10">
        <f t="shared" si="1"/>
        <v>175</v>
      </c>
    </row>
    <row r="14">
      <c r="B14" s="14"/>
      <c r="E14" s="19" t="s">
        <v>23</v>
      </c>
      <c r="F14" s="20">
        <f>C2*10</f>
        <v>140</v>
      </c>
      <c r="G14" s="10">
        <f t="shared" si="1"/>
        <v>35</v>
      </c>
    </row>
    <row r="15">
      <c r="B15" s="3" t="s">
        <v>24</v>
      </c>
      <c r="C15" s="15">
        <v>0.0</v>
      </c>
      <c r="E15" s="21" t="s">
        <v>25</v>
      </c>
      <c r="F15" s="22">
        <f t="shared" ref="F15:G15" si="2">SUM(F3:F14)</f>
        <v>7549</v>
      </c>
      <c r="G15" s="22">
        <f t="shared" si="2"/>
        <v>1887.25</v>
      </c>
    </row>
    <row r="16">
      <c r="B16" s="3" t="s">
        <v>26</v>
      </c>
      <c r="C16" s="15">
        <v>70.0</v>
      </c>
    </row>
    <row r="17">
      <c r="B17" s="3" t="s">
        <v>27</v>
      </c>
      <c r="C17" s="15">
        <v>60.0</v>
      </c>
    </row>
    <row r="18">
      <c r="B18" s="3" t="s">
        <v>28</v>
      </c>
      <c r="C18" s="15">
        <v>10.0</v>
      </c>
    </row>
    <row r="19">
      <c r="B19" s="3" t="s">
        <v>29</v>
      </c>
      <c r="C19" s="15">
        <v>20.0</v>
      </c>
    </row>
    <row r="20">
      <c r="B20" s="3" t="s">
        <v>30</v>
      </c>
      <c r="C20" s="15">
        <v>200.0</v>
      </c>
    </row>
    <row r="22">
      <c r="B22" s="23" t="s">
        <v>31</v>
      </c>
    </row>
  </sheetData>
  <mergeCells count="2">
    <mergeCell ref="B12:C12"/>
    <mergeCell ref="B22:F22"/>
  </mergeCells>
  <drawing r:id="rId1"/>
</worksheet>
</file>